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993" sheetId="1" r:id="rId1"/>
  </sheets>
  <definedNames/>
  <calcPr fullCalcOnLoad="1"/>
</workbook>
</file>

<file path=xl/sharedStrings.xml><?xml version="1.0" encoding="utf-8"?>
<sst xmlns="http://schemas.openxmlformats.org/spreadsheetml/2006/main" count="94" uniqueCount="42">
  <si>
    <t xml:space="preserve">BHN </t>
  </si>
  <si>
    <t>Round</t>
  </si>
  <si>
    <t>Opposition</t>
  </si>
  <si>
    <t>Home/Away</t>
  </si>
  <si>
    <t>Result</t>
  </si>
  <si>
    <t>Goals</t>
  </si>
  <si>
    <t>Behinds</t>
  </si>
  <si>
    <t>Score</t>
  </si>
  <si>
    <t>Margin</t>
  </si>
  <si>
    <t>Home</t>
  </si>
  <si>
    <t>Away</t>
  </si>
  <si>
    <t>Total Goals</t>
  </si>
  <si>
    <t>Total Behinds</t>
  </si>
  <si>
    <t>Points</t>
  </si>
  <si>
    <t>Accuracy</t>
  </si>
  <si>
    <t>Ladder</t>
  </si>
  <si>
    <t>Position</t>
  </si>
  <si>
    <t>Team</t>
  </si>
  <si>
    <t>Played</t>
  </si>
  <si>
    <t>Wins</t>
  </si>
  <si>
    <t>Loss</t>
  </si>
  <si>
    <t>For</t>
  </si>
  <si>
    <t>Agst</t>
  </si>
  <si>
    <t xml:space="preserve">% </t>
  </si>
  <si>
    <t>Win</t>
  </si>
  <si>
    <t>Average Margin</t>
  </si>
  <si>
    <t xml:space="preserve">MOORABBIN WEST </t>
  </si>
  <si>
    <t xml:space="preserve">EAST BENTLEIGH </t>
  </si>
  <si>
    <t xml:space="preserve">LYNDALE </t>
  </si>
  <si>
    <t xml:space="preserve">MOUNT WAVERLEY CATHOLICS </t>
  </si>
  <si>
    <t xml:space="preserve">Box Hill North </t>
  </si>
  <si>
    <t xml:space="preserve">Box Hill Adelphians </t>
  </si>
  <si>
    <t xml:space="preserve">Eley Park </t>
  </si>
  <si>
    <t xml:space="preserve">North Blackburn </t>
  </si>
  <si>
    <t>Pts</t>
  </si>
  <si>
    <t>Eley Park</t>
  </si>
  <si>
    <t>East Bentleigh</t>
  </si>
  <si>
    <t>Moorabin West</t>
  </si>
  <si>
    <t>Box Hill Adelphians</t>
  </si>
  <si>
    <t>North Blackburn</t>
  </si>
  <si>
    <t>Mount Waverley Catholics</t>
  </si>
  <si>
    <t>Lyndale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</si>
</sst>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19" xfId="0" applyBorder="1" applyAlignment="1" quotePrefix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0" fillId="2" borderId="34" xfId="0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37" xfId="0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2" borderId="24" xfId="0" applyFill="1" applyBorder="1" applyAlignment="1">
      <alignment/>
    </xf>
    <xf numFmtId="0" fontId="3" fillId="0" borderId="0" xfId="0" applyFont="1" applyAlignment="1">
      <alignment/>
    </xf>
    <xf numFmtId="0" fontId="1" fillId="0" borderId="3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0" fontId="0" fillId="0" borderId="31" xfId="0" applyNumberFormat="1" applyFont="1" applyBorder="1" applyAlignment="1">
      <alignment horizontal="center"/>
    </xf>
    <xf numFmtId="10" fontId="0" fillId="0" borderId="43" xfId="0" applyNumberFormat="1" applyFont="1" applyBorder="1" applyAlignment="1">
      <alignment horizontal="center"/>
    </xf>
    <xf numFmtId="1" fontId="0" fillId="0" borderId="38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L35" sqref="L35"/>
    </sheetView>
  </sheetViews>
  <sheetFormatPr defaultColWidth="9.140625" defaultRowHeight="12.75"/>
  <cols>
    <col min="1" max="1" width="6.8515625" style="0" bestFit="1" customWidth="1"/>
    <col min="2" max="2" width="23.00390625" style="0" bestFit="1" customWidth="1"/>
    <col min="3" max="3" width="30.8515625" style="0" bestFit="1" customWidth="1"/>
    <col min="4" max="4" width="7.28125" style="0" bestFit="1" customWidth="1"/>
    <col min="5" max="5" width="11.28125" style="0" bestFit="1" customWidth="1"/>
    <col min="6" max="6" width="13.57421875" style="0" bestFit="1" customWidth="1"/>
    <col min="7" max="7" width="6.57421875" style="0" bestFit="1" customWidth="1"/>
    <col min="8" max="8" width="11.28125" style="0" bestFit="1" customWidth="1"/>
    <col min="9" max="9" width="13.57421875" style="0" bestFit="1" customWidth="1"/>
    <col min="10" max="10" width="6.57421875" style="0" bestFit="1" customWidth="1"/>
    <col min="11" max="11" width="15.57421875" style="0" bestFit="1" customWidth="1"/>
    <col min="12" max="12" width="37.140625" style="0" bestFit="1" customWidth="1"/>
    <col min="13" max="13" width="7.8515625" style="0" bestFit="1" customWidth="1"/>
    <col min="14" max="14" width="12.7109375" style="0" bestFit="1" customWidth="1"/>
    <col min="15" max="15" width="12.8515625" style="0" bestFit="1" customWidth="1"/>
    <col min="16" max="16384" width="11.28125" style="0" customWidth="1"/>
  </cols>
  <sheetData>
    <row r="1" spans="1:10" s="4" customFormat="1" ht="13.5" thickBot="1">
      <c r="A1" s="1"/>
      <c r="B1" s="2"/>
      <c r="C1" s="2"/>
      <c r="D1" s="3"/>
      <c r="E1" s="92" t="s">
        <v>0</v>
      </c>
      <c r="F1" s="93"/>
      <c r="G1" s="94"/>
      <c r="H1" s="92" t="s">
        <v>2</v>
      </c>
      <c r="I1" s="93"/>
      <c r="J1" s="94"/>
    </row>
    <row r="2" spans="1:11" s="4" customFormat="1" ht="13.5" thickBot="1">
      <c r="A2" s="5" t="s">
        <v>1</v>
      </c>
      <c r="B2" s="6" t="s">
        <v>2</v>
      </c>
      <c r="C2" s="7" t="s">
        <v>3</v>
      </c>
      <c r="D2" s="8" t="s">
        <v>4</v>
      </c>
      <c r="E2" s="5" t="s">
        <v>5</v>
      </c>
      <c r="F2" s="6" t="s">
        <v>6</v>
      </c>
      <c r="G2" s="7" t="s">
        <v>7</v>
      </c>
      <c r="H2" s="9" t="s">
        <v>5</v>
      </c>
      <c r="I2" s="6" t="s">
        <v>6</v>
      </c>
      <c r="J2" s="10" t="s">
        <v>7</v>
      </c>
      <c r="K2" s="8" t="s">
        <v>8</v>
      </c>
    </row>
    <row r="3" spans="1:15" ht="12.75">
      <c r="A3" s="11">
        <v>1</v>
      </c>
      <c r="B3" s="12" t="s">
        <v>35</v>
      </c>
      <c r="C3" s="13" t="s">
        <v>10</v>
      </c>
      <c r="D3" s="14" t="s">
        <v>20</v>
      </c>
      <c r="E3" s="11">
        <v>9</v>
      </c>
      <c r="F3" s="15">
        <v>10</v>
      </c>
      <c r="G3" s="13">
        <f>(E3*6)+F3</f>
        <v>64</v>
      </c>
      <c r="H3" s="16">
        <v>15</v>
      </c>
      <c r="I3" s="15">
        <v>13</v>
      </c>
      <c r="J3" s="17">
        <f>(H3*6)+I3</f>
        <v>103</v>
      </c>
      <c r="K3" s="14">
        <f>G3-J3</f>
        <v>-39</v>
      </c>
      <c r="L3" s="51"/>
      <c r="M3" s="67"/>
      <c r="N3" s="67"/>
      <c r="O3" s="67"/>
    </row>
    <row r="4" spans="1:15" ht="12.75">
      <c r="A4" s="18">
        <f>A3+1</f>
        <v>2</v>
      </c>
      <c r="B4" s="19" t="s">
        <v>36</v>
      </c>
      <c r="C4" s="13" t="s">
        <v>9</v>
      </c>
      <c r="D4" s="20" t="s">
        <v>24</v>
      </c>
      <c r="E4" s="21">
        <v>13</v>
      </c>
      <c r="F4" s="22">
        <v>23</v>
      </c>
      <c r="G4" s="13">
        <f>(E4*6)+F4</f>
        <v>101</v>
      </c>
      <c r="H4" s="23">
        <v>11</v>
      </c>
      <c r="I4" s="22">
        <v>15</v>
      </c>
      <c r="J4" s="17">
        <f>(H4*6)+I4</f>
        <v>81</v>
      </c>
      <c r="K4" s="20">
        <f>G4-J4</f>
        <v>20</v>
      </c>
      <c r="M4" s="67"/>
      <c r="N4" s="67"/>
      <c r="O4" s="67"/>
    </row>
    <row r="5" spans="1:15" ht="12.75">
      <c r="A5" s="18">
        <f aca="true" t="shared" si="0" ref="A5:A16">A4+1</f>
        <v>3</v>
      </c>
      <c r="B5" s="19" t="s">
        <v>37</v>
      </c>
      <c r="C5" s="13" t="s">
        <v>10</v>
      </c>
      <c r="D5" s="20" t="s">
        <v>20</v>
      </c>
      <c r="E5" s="18">
        <v>10</v>
      </c>
      <c r="F5" s="24">
        <v>15</v>
      </c>
      <c r="G5" s="13">
        <f>(E5*6)+F5</f>
        <v>75</v>
      </c>
      <c r="H5" s="25">
        <v>16</v>
      </c>
      <c r="I5" s="24">
        <v>19</v>
      </c>
      <c r="J5" s="17">
        <f>(H5*6)+I5</f>
        <v>115</v>
      </c>
      <c r="K5" s="20">
        <f>G5-J5</f>
        <v>-40</v>
      </c>
      <c r="M5" s="67"/>
      <c r="N5" s="67"/>
      <c r="O5" s="67"/>
    </row>
    <row r="6" spans="1:15" ht="12.75">
      <c r="A6" s="18">
        <f t="shared" si="0"/>
        <v>4</v>
      </c>
      <c r="B6" s="19" t="s">
        <v>38</v>
      </c>
      <c r="C6" s="13" t="s">
        <v>9</v>
      </c>
      <c r="D6" s="20" t="s">
        <v>24</v>
      </c>
      <c r="E6" s="18">
        <v>27</v>
      </c>
      <c r="F6" s="4">
        <v>27</v>
      </c>
      <c r="G6" s="13">
        <f>(E6*6)+F6</f>
        <v>189</v>
      </c>
      <c r="H6" s="25">
        <v>11</v>
      </c>
      <c r="I6" s="4">
        <v>7</v>
      </c>
      <c r="J6" s="17">
        <f aca="true" t="shared" si="1" ref="J6:J17">(H6*6)+I6</f>
        <v>73</v>
      </c>
      <c r="K6" s="20">
        <f aca="true" t="shared" si="2" ref="K6:K17">G6-J6</f>
        <v>116</v>
      </c>
      <c r="M6" s="67"/>
      <c r="N6" s="67"/>
      <c r="O6" s="67"/>
    </row>
    <row r="7" spans="1:15" ht="12.75">
      <c r="A7" s="18">
        <f t="shared" si="0"/>
        <v>5</v>
      </c>
      <c r="B7" s="19" t="s">
        <v>39</v>
      </c>
      <c r="C7" s="26" t="s">
        <v>10</v>
      </c>
      <c r="D7" s="20" t="s">
        <v>24</v>
      </c>
      <c r="E7" s="18">
        <v>24</v>
      </c>
      <c r="F7" s="24">
        <v>14</v>
      </c>
      <c r="G7" s="13">
        <f>(E7*6)+F7</f>
        <v>158</v>
      </c>
      <c r="H7" s="25">
        <v>8</v>
      </c>
      <c r="I7" s="24">
        <v>9</v>
      </c>
      <c r="J7" s="17">
        <f t="shared" si="1"/>
        <v>57</v>
      </c>
      <c r="K7" s="20">
        <f t="shared" si="2"/>
        <v>101</v>
      </c>
      <c r="M7" s="67"/>
      <c r="N7" s="67"/>
      <c r="O7" s="67"/>
    </row>
    <row r="8" spans="1:15" ht="12.75">
      <c r="A8" s="18">
        <f t="shared" si="0"/>
        <v>6</v>
      </c>
      <c r="B8" s="19" t="s">
        <v>40</v>
      </c>
      <c r="C8" s="13" t="s">
        <v>9</v>
      </c>
      <c r="D8" s="20" t="s">
        <v>24</v>
      </c>
      <c r="E8" s="18">
        <v>15</v>
      </c>
      <c r="F8" s="24">
        <v>16</v>
      </c>
      <c r="G8" s="13">
        <f aca="true" t="shared" si="3" ref="G8:G20">(E8*6)+F8</f>
        <v>106</v>
      </c>
      <c r="H8" s="25">
        <v>10</v>
      </c>
      <c r="I8" s="24">
        <v>13</v>
      </c>
      <c r="J8" s="17">
        <f t="shared" si="1"/>
        <v>73</v>
      </c>
      <c r="K8" s="20">
        <f t="shared" si="2"/>
        <v>33</v>
      </c>
      <c r="M8" s="67"/>
      <c r="N8" s="67"/>
      <c r="O8" s="67"/>
    </row>
    <row r="9" spans="1:15" ht="12.75">
      <c r="A9" s="18">
        <f t="shared" si="0"/>
        <v>7</v>
      </c>
      <c r="B9" s="19" t="s">
        <v>41</v>
      </c>
      <c r="C9" s="13" t="s">
        <v>10</v>
      </c>
      <c r="D9" s="20" t="s">
        <v>20</v>
      </c>
      <c r="E9" s="18">
        <v>14</v>
      </c>
      <c r="F9" s="24">
        <v>5</v>
      </c>
      <c r="G9" s="13">
        <f t="shared" si="3"/>
        <v>89</v>
      </c>
      <c r="H9" s="25">
        <v>20</v>
      </c>
      <c r="I9" s="24">
        <v>8</v>
      </c>
      <c r="J9" s="17">
        <f t="shared" si="1"/>
        <v>128</v>
      </c>
      <c r="K9" s="20">
        <f t="shared" si="2"/>
        <v>-39</v>
      </c>
      <c r="M9" s="67"/>
      <c r="N9" s="67"/>
      <c r="O9" s="67"/>
    </row>
    <row r="10" spans="1:15" ht="12.75">
      <c r="A10" s="18">
        <f t="shared" si="0"/>
        <v>8</v>
      </c>
      <c r="B10" s="19" t="s">
        <v>35</v>
      </c>
      <c r="C10" s="13" t="s">
        <v>9</v>
      </c>
      <c r="D10" s="20" t="s">
        <v>20</v>
      </c>
      <c r="E10" s="18">
        <v>8</v>
      </c>
      <c r="F10" s="24">
        <v>17</v>
      </c>
      <c r="G10" s="13">
        <f t="shared" si="3"/>
        <v>65</v>
      </c>
      <c r="H10" s="25">
        <v>14</v>
      </c>
      <c r="I10" s="24">
        <v>8</v>
      </c>
      <c r="J10" s="17">
        <f t="shared" si="1"/>
        <v>92</v>
      </c>
      <c r="K10" s="20">
        <f t="shared" si="2"/>
        <v>-27</v>
      </c>
      <c r="M10" s="67"/>
      <c r="N10" s="67"/>
      <c r="O10" s="67"/>
    </row>
    <row r="11" spans="1:15" ht="12.75">
      <c r="A11" s="18">
        <f t="shared" si="0"/>
        <v>9</v>
      </c>
      <c r="B11" s="19" t="s">
        <v>36</v>
      </c>
      <c r="C11" s="13" t="s">
        <v>10</v>
      </c>
      <c r="D11" s="20" t="s">
        <v>20</v>
      </c>
      <c r="E11" s="18">
        <v>4</v>
      </c>
      <c r="F11" s="24">
        <v>10</v>
      </c>
      <c r="G11" s="13">
        <f t="shared" si="3"/>
        <v>34</v>
      </c>
      <c r="H11" s="25">
        <v>19</v>
      </c>
      <c r="I11" s="24">
        <v>17</v>
      </c>
      <c r="J11" s="17">
        <f t="shared" si="1"/>
        <v>131</v>
      </c>
      <c r="K11" s="20">
        <f t="shared" si="2"/>
        <v>-97</v>
      </c>
      <c r="M11" s="67"/>
      <c r="N11" s="67"/>
      <c r="O11" s="67"/>
    </row>
    <row r="12" spans="1:15" ht="12.75">
      <c r="A12" s="18">
        <f t="shared" si="0"/>
        <v>10</v>
      </c>
      <c r="B12" s="19" t="s">
        <v>37</v>
      </c>
      <c r="C12" s="13" t="s">
        <v>9</v>
      </c>
      <c r="D12" s="20" t="s">
        <v>20</v>
      </c>
      <c r="E12" s="18">
        <v>9</v>
      </c>
      <c r="F12" s="24">
        <v>15</v>
      </c>
      <c r="G12" s="13">
        <f t="shared" si="3"/>
        <v>69</v>
      </c>
      <c r="H12" s="25">
        <v>13</v>
      </c>
      <c r="I12" s="24">
        <v>11</v>
      </c>
      <c r="J12" s="17">
        <f t="shared" si="1"/>
        <v>89</v>
      </c>
      <c r="K12" s="20">
        <f t="shared" si="2"/>
        <v>-20</v>
      </c>
      <c r="M12" s="67"/>
      <c r="N12" s="67"/>
      <c r="O12" s="67"/>
    </row>
    <row r="13" spans="1:15" ht="12.75">
      <c r="A13" s="18">
        <f t="shared" si="0"/>
        <v>11</v>
      </c>
      <c r="B13" s="19" t="s">
        <v>38</v>
      </c>
      <c r="C13" s="13" t="s">
        <v>10</v>
      </c>
      <c r="D13" s="20" t="s">
        <v>20</v>
      </c>
      <c r="E13" s="21">
        <v>8</v>
      </c>
      <c r="F13" s="22">
        <v>13</v>
      </c>
      <c r="G13" s="13">
        <f t="shared" si="3"/>
        <v>61</v>
      </c>
      <c r="H13" s="21">
        <v>14</v>
      </c>
      <c r="I13" s="22">
        <v>13</v>
      </c>
      <c r="J13" s="17">
        <f t="shared" si="1"/>
        <v>97</v>
      </c>
      <c r="K13" s="20">
        <f t="shared" si="2"/>
        <v>-36</v>
      </c>
      <c r="M13" s="67"/>
      <c r="N13" s="67"/>
      <c r="O13" s="67"/>
    </row>
    <row r="14" spans="1:16" ht="12.75">
      <c r="A14" s="18">
        <f t="shared" si="0"/>
        <v>12</v>
      </c>
      <c r="B14" s="19" t="s">
        <v>39</v>
      </c>
      <c r="C14" s="13" t="s">
        <v>9</v>
      </c>
      <c r="D14" s="20" t="s">
        <v>24</v>
      </c>
      <c r="E14" s="27">
        <v>20</v>
      </c>
      <c r="F14" s="28">
        <v>20</v>
      </c>
      <c r="G14" s="13">
        <f t="shared" si="3"/>
        <v>140</v>
      </c>
      <c r="H14" s="21">
        <v>8</v>
      </c>
      <c r="I14" s="28">
        <v>14</v>
      </c>
      <c r="J14" s="17">
        <f t="shared" si="1"/>
        <v>62</v>
      </c>
      <c r="K14" s="20">
        <f t="shared" si="2"/>
        <v>78</v>
      </c>
      <c r="M14" s="67"/>
      <c r="N14" s="67"/>
      <c r="O14" s="67"/>
      <c r="P14" s="29"/>
    </row>
    <row r="15" spans="1:15" ht="12.75">
      <c r="A15" s="18">
        <f>A14+1</f>
        <v>13</v>
      </c>
      <c r="B15" s="19" t="s">
        <v>40</v>
      </c>
      <c r="C15" s="13" t="s">
        <v>10</v>
      </c>
      <c r="D15" s="20" t="s">
        <v>24</v>
      </c>
      <c r="E15" s="18">
        <v>9</v>
      </c>
      <c r="F15" s="24">
        <v>11</v>
      </c>
      <c r="G15" s="13">
        <f t="shared" si="3"/>
        <v>65</v>
      </c>
      <c r="H15" s="25">
        <v>7</v>
      </c>
      <c r="I15" s="24">
        <v>15</v>
      </c>
      <c r="J15" s="17">
        <f t="shared" si="1"/>
        <v>57</v>
      </c>
      <c r="K15" s="20">
        <f t="shared" si="2"/>
        <v>8</v>
      </c>
      <c r="M15" s="67"/>
      <c r="N15" s="67"/>
      <c r="O15" s="67"/>
    </row>
    <row r="16" spans="1:15" ht="12.75">
      <c r="A16" s="18">
        <f t="shared" si="0"/>
        <v>14</v>
      </c>
      <c r="B16" s="19" t="s">
        <v>41</v>
      </c>
      <c r="C16" s="13" t="s">
        <v>9</v>
      </c>
      <c r="D16" s="20" t="s">
        <v>24</v>
      </c>
      <c r="E16" s="18">
        <v>13</v>
      </c>
      <c r="F16" s="24">
        <v>14</v>
      </c>
      <c r="G16" s="13">
        <f t="shared" si="3"/>
        <v>92</v>
      </c>
      <c r="H16" s="25">
        <v>11</v>
      </c>
      <c r="I16" s="24">
        <v>8</v>
      </c>
      <c r="J16" s="17">
        <f t="shared" si="1"/>
        <v>74</v>
      </c>
      <c r="K16" s="20">
        <f t="shared" si="2"/>
        <v>18</v>
      </c>
      <c r="M16" s="67"/>
      <c r="N16" s="67"/>
      <c r="O16" s="67"/>
    </row>
    <row r="17" spans="1:15" ht="12.75">
      <c r="A17" s="18">
        <f>A16+1</f>
        <v>15</v>
      </c>
      <c r="B17" s="19" t="s">
        <v>35</v>
      </c>
      <c r="C17" s="13" t="s">
        <v>10</v>
      </c>
      <c r="D17" s="20" t="s">
        <v>24</v>
      </c>
      <c r="E17" s="18">
        <v>18</v>
      </c>
      <c r="F17" s="4">
        <v>16</v>
      </c>
      <c r="G17" s="13">
        <f t="shared" si="3"/>
        <v>124</v>
      </c>
      <c r="H17" s="25">
        <v>10</v>
      </c>
      <c r="I17" s="4">
        <v>13</v>
      </c>
      <c r="J17" s="17">
        <f t="shared" si="1"/>
        <v>73</v>
      </c>
      <c r="K17" s="20">
        <f t="shared" si="2"/>
        <v>51</v>
      </c>
      <c r="M17" s="67"/>
      <c r="N17" s="67"/>
      <c r="O17" s="67"/>
    </row>
    <row r="18" spans="1:15" ht="12.75">
      <c r="A18" s="18">
        <f>A17+1</f>
        <v>16</v>
      </c>
      <c r="B18" s="19" t="s">
        <v>36</v>
      </c>
      <c r="C18" s="13" t="s">
        <v>9</v>
      </c>
      <c r="D18" s="20" t="s">
        <v>20</v>
      </c>
      <c r="E18" s="18">
        <v>8</v>
      </c>
      <c r="F18" s="24">
        <v>11</v>
      </c>
      <c r="G18" s="13">
        <f t="shared" si="3"/>
        <v>59</v>
      </c>
      <c r="H18" s="25">
        <v>19</v>
      </c>
      <c r="I18" s="24">
        <v>20</v>
      </c>
      <c r="J18" s="17">
        <f>(H18*6)+I18</f>
        <v>134</v>
      </c>
      <c r="K18" s="20">
        <f>G18-J18</f>
        <v>-75</v>
      </c>
      <c r="M18" s="67"/>
      <c r="N18" s="67"/>
      <c r="O18" s="67"/>
    </row>
    <row r="19" spans="1:15" ht="12.75">
      <c r="A19" s="18">
        <f>A18+1</f>
        <v>17</v>
      </c>
      <c r="B19" s="19" t="s">
        <v>37</v>
      </c>
      <c r="C19" s="13" t="s">
        <v>10</v>
      </c>
      <c r="D19" s="20" t="s">
        <v>24</v>
      </c>
      <c r="E19" s="18">
        <v>19</v>
      </c>
      <c r="F19" s="24">
        <v>10</v>
      </c>
      <c r="G19" s="13">
        <f t="shared" si="3"/>
        <v>124</v>
      </c>
      <c r="H19" s="25">
        <v>12</v>
      </c>
      <c r="I19" s="24">
        <v>16</v>
      </c>
      <c r="J19" s="17">
        <f>(H19*6)+I19</f>
        <v>88</v>
      </c>
      <c r="K19" s="20">
        <f>G19-J19</f>
        <v>36</v>
      </c>
      <c r="M19" s="67"/>
      <c r="N19" s="67"/>
      <c r="O19" s="67"/>
    </row>
    <row r="20" spans="1:15" ht="13.5" thickBot="1">
      <c r="A20" s="30">
        <v>18</v>
      </c>
      <c r="B20" s="31" t="s">
        <v>38</v>
      </c>
      <c r="C20" s="32" t="s">
        <v>9</v>
      </c>
      <c r="D20" s="33" t="s">
        <v>24</v>
      </c>
      <c r="E20" s="34">
        <v>11</v>
      </c>
      <c r="F20" s="35">
        <v>10</v>
      </c>
      <c r="G20" s="36">
        <f t="shared" si="3"/>
        <v>76</v>
      </c>
      <c r="H20" s="37">
        <v>8</v>
      </c>
      <c r="I20" s="35">
        <v>8</v>
      </c>
      <c r="J20" s="38">
        <f>(H20*6)+I20</f>
        <v>56</v>
      </c>
      <c r="K20" s="47">
        <f>G20-J20</f>
        <v>20</v>
      </c>
      <c r="M20" s="67"/>
      <c r="N20" s="67"/>
      <c r="O20" s="67"/>
    </row>
    <row r="21" spans="5:11" ht="12.75">
      <c r="E21" s="39" t="s">
        <v>11</v>
      </c>
      <c r="F21" s="40" t="s">
        <v>12</v>
      </c>
      <c r="G21" s="52" t="s">
        <v>13</v>
      </c>
      <c r="H21" s="39" t="s">
        <v>11</v>
      </c>
      <c r="I21" s="40" t="s">
        <v>12</v>
      </c>
      <c r="J21" s="41" t="s">
        <v>13</v>
      </c>
      <c r="K21" s="48" t="s">
        <v>25</v>
      </c>
    </row>
    <row r="22" spans="3:11" ht="12.75">
      <c r="C22" s="53"/>
      <c r="E22" s="54">
        <f aca="true" t="shared" si="4" ref="E22:J22">SUM(E3:E5)+SUM(E7:E16)+SUM(E18:E20)</f>
        <v>194</v>
      </c>
      <c r="F22" s="42">
        <f t="shared" si="4"/>
        <v>214</v>
      </c>
      <c r="G22" s="55">
        <f t="shared" si="4"/>
        <v>1378</v>
      </c>
      <c r="H22" s="54">
        <f t="shared" si="4"/>
        <v>205</v>
      </c>
      <c r="I22" s="28">
        <f t="shared" si="4"/>
        <v>207</v>
      </c>
      <c r="J22" s="56">
        <f t="shared" si="4"/>
        <v>1437</v>
      </c>
      <c r="K22" s="49">
        <f>SUM(K3:K20)/16</f>
        <v>6.75</v>
      </c>
    </row>
    <row r="23" spans="5:11" ht="13.5" thickBot="1">
      <c r="E23" s="43" t="s">
        <v>14</v>
      </c>
      <c r="F23" s="44">
        <f>E22/(E22+F22)</f>
        <v>0.47549019607843135</v>
      </c>
      <c r="G23" s="57"/>
      <c r="H23" s="43" t="s">
        <v>14</v>
      </c>
      <c r="I23" s="44">
        <f>H22/(H22+I22)</f>
        <v>0.4975728155339806</v>
      </c>
      <c r="J23" s="45"/>
      <c r="K23" s="50"/>
    </row>
    <row r="24" ht="13.5" thickBot="1"/>
    <row r="25" ht="13.5" thickBot="1">
      <c r="B25" s="46" t="s">
        <v>15</v>
      </c>
    </row>
    <row r="26" spans="2:10" ht="13.5" thickBot="1">
      <c r="B26" s="82" t="s">
        <v>16</v>
      </c>
      <c r="C26" s="80" t="s">
        <v>17</v>
      </c>
      <c r="D26" s="81" t="s">
        <v>18</v>
      </c>
      <c r="E26" s="81" t="s">
        <v>19</v>
      </c>
      <c r="F26" s="81" t="s">
        <v>20</v>
      </c>
      <c r="G26" s="81" t="s">
        <v>21</v>
      </c>
      <c r="H26" s="81" t="s">
        <v>22</v>
      </c>
      <c r="I26" s="81" t="s">
        <v>23</v>
      </c>
      <c r="J26" s="83" t="s">
        <v>34</v>
      </c>
    </row>
    <row r="27" spans="2:10" ht="12.75">
      <c r="B27" s="84">
        <v>1</v>
      </c>
      <c r="C27" s="90" t="s">
        <v>26</v>
      </c>
      <c r="D27" s="91">
        <v>18</v>
      </c>
      <c r="E27" s="91">
        <v>14</v>
      </c>
      <c r="F27" s="91">
        <v>4</v>
      </c>
      <c r="G27" s="91">
        <v>2555</v>
      </c>
      <c r="H27" s="91">
        <v>1551</v>
      </c>
      <c r="I27" s="85">
        <f>G27/H27</f>
        <v>1.647324306898775</v>
      </c>
      <c r="J27" s="87">
        <f aca="true" t="shared" si="5" ref="J27:J34">E27*4</f>
        <v>56</v>
      </c>
    </row>
    <row r="28" spans="2:10" ht="12.75">
      <c r="B28" s="75">
        <v>2</v>
      </c>
      <c r="C28" s="73" t="s">
        <v>27</v>
      </c>
      <c r="D28" s="70">
        <v>18</v>
      </c>
      <c r="E28" s="72">
        <v>14</v>
      </c>
      <c r="F28" s="72">
        <v>4</v>
      </c>
      <c r="G28" s="72">
        <v>2270</v>
      </c>
      <c r="H28" s="72">
        <v>1541</v>
      </c>
      <c r="I28" s="79">
        <f aca="true" t="shared" si="6" ref="I28:I34">G28/H28</f>
        <v>1.473069435431538</v>
      </c>
      <c r="J28" s="88">
        <f t="shared" si="5"/>
        <v>56</v>
      </c>
    </row>
    <row r="29" spans="2:10" ht="12.75">
      <c r="B29" s="75">
        <v>3</v>
      </c>
      <c r="C29" s="73" t="s">
        <v>28</v>
      </c>
      <c r="D29" s="70">
        <v>18</v>
      </c>
      <c r="E29" s="72">
        <v>10</v>
      </c>
      <c r="F29" s="72">
        <v>8</v>
      </c>
      <c r="G29" s="72">
        <v>2193</v>
      </c>
      <c r="H29" s="72">
        <v>1530</v>
      </c>
      <c r="I29" s="79">
        <f t="shared" si="6"/>
        <v>1.4333333333333333</v>
      </c>
      <c r="J29" s="88">
        <f t="shared" si="5"/>
        <v>40</v>
      </c>
    </row>
    <row r="30" spans="2:10" ht="12.75">
      <c r="B30" s="75">
        <v>4</v>
      </c>
      <c r="C30" s="71" t="s">
        <v>29</v>
      </c>
      <c r="D30" s="70">
        <v>18</v>
      </c>
      <c r="E30" s="70">
        <v>10</v>
      </c>
      <c r="F30" s="70">
        <v>8</v>
      </c>
      <c r="G30" s="70">
        <v>2136</v>
      </c>
      <c r="H30" s="70">
        <v>1605</v>
      </c>
      <c r="I30" s="79">
        <f t="shared" si="6"/>
        <v>1.330841121495327</v>
      </c>
      <c r="J30" s="88">
        <f t="shared" si="5"/>
        <v>40</v>
      </c>
    </row>
    <row r="31" spans="2:10" ht="12.75">
      <c r="B31" s="63">
        <v>5</v>
      </c>
      <c r="C31" s="74" t="s">
        <v>30</v>
      </c>
      <c r="D31" s="24">
        <v>18</v>
      </c>
      <c r="E31" s="24">
        <v>10</v>
      </c>
      <c r="F31" s="24">
        <v>8</v>
      </c>
      <c r="G31" s="24">
        <v>1691</v>
      </c>
      <c r="H31" s="24">
        <v>1583</v>
      </c>
      <c r="I31" s="79">
        <f t="shared" si="6"/>
        <v>1.0682248894504107</v>
      </c>
      <c r="J31" s="88">
        <f t="shared" si="5"/>
        <v>40</v>
      </c>
    </row>
    <row r="32" spans="2:10" ht="12.75">
      <c r="B32" s="75">
        <v>6</v>
      </c>
      <c r="C32" s="74" t="s">
        <v>31</v>
      </c>
      <c r="D32" s="24">
        <v>18</v>
      </c>
      <c r="E32" s="24">
        <v>9</v>
      </c>
      <c r="F32" s="24">
        <v>9</v>
      </c>
      <c r="G32" s="24">
        <v>1918</v>
      </c>
      <c r="H32" s="24">
        <v>1678</v>
      </c>
      <c r="I32" s="79">
        <f t="shared" si="6"/>
        <v>1.1430274135876044</v>
      </c>
      <c r="J32" s="88">
        <f t="shared" si="5"/>
        <v>36</v>
      </c>
    </row>
    <row r="33" spans="2:10" ht="12.75">
      <c r="B33" s="75">
        <v>7</v>
      </c>
      <c r="C33" s="74" t="s">
        <v>32</v>
      </c>
      <c r="D33" s="24">
        <v>18</v>
      </c>
      <c r="E33" s="24">
        <v>5</v>
      </c>
      <c r="F33" s="24">
        <v>13</v>
      </c>
      <c r="G33" s="24">
        <v>1566</v>
      </c>
      <c r="H33" s="24">
        <v>1987</v>
      </c>
      <c r="I33" s="79">
        <f t="shared" si="6"/>
        <v>0.7881227981882235</v>
      </c>
      <c r="J33" s="88">
        <f t="shared" si="5"/>
        <v>20</v>
      </c>
    </row>
    <row r="34" spans="2:10" ht="13.5" thickBot="1">
      <c r="B34" s="76">
        <v>8</v>
      </c>
      <c r="C34" s="77" t="s">
        <v>33</v>
      </c>
      <c r="D34" s="78">
        <v>18</v>
      </c>
      <c r="E34" s="78">
        <v>0</v>
      </c>
      <c r="F34" s="78">
        <v>18</v>
      </c>
      <c r="G34" s="78">
        <v>953</v>
      </c>
      <c r="H34" s="78">
        <v>3807</v>
      </c>
      <c r="I34" s="86">
        <f t="shared" si="6"/>
        <v>0.2503283425269241</v>
      </c>
      <c r="J34" s="89">
        <f t="shared" si="5"/>
        <v>0</v>
      </c>
    </row>
    <row r="36" spans="2:10" ht="12.75">
      <c r="B36" s="58"/>
      <c r="C36" s="4"/>
      <c r="D36" s="4"/>
      <c r="E36" s="59"/>
      <c r="F36" s="4"/>
      <c r="G36" s="4"/>
      <c r="H36" s="4"/>
      <c r="I36" s="60"/>
      <c r="J36" s="60"/>
    </row>
    <row r="37" spans="2:10" ht="12.75">
      <c r="B37" s="61"/>
      <c r="C37" s="61"/>
      <c r="D37" s="61"/>
      <c r="E37" s="61"/>
      <c r="F37" s="61"/>
      <c r="G37" s="61"/>
      <c r="H37" s="61"/>
      <c r="I37" s="62"/>
      <c r="J37" s="62"/>
    </row>
    <row r="38" spans="2:10" ht="12.75">
      <c r="B38" s="64"/>
      <c r="C38" s="65"/>
      <c r="D38" s="65"/>
      <c r="E38" s="65"/>
      <c r="F38" s="65"/>
      <c r="G38" s="65"/>
      <c r="H38" s="65"/>
      <c r="I38" s="66"/>
      <c r="J38" s="66"/>
    </row>
    <row r="39" spans="2:10" ht="12.75">
      <c r="B39" s="64"/>
      <c r="C39" s="65"/>
      <c r="D39" s="65"/>
      <c r="E39" s="65"/>
      <c r="F39" s="65"/>
      <c r="G39" s="65"/>
      <c r="H39" s="65"/>
      <c r="I39" s="66"/>
      <c r="J39" s="66"/>
    </row>
    <row r="40" spans="2:10" ht="12.75">
      <c r="B40" s="64"/>
      <c r="I40" s="66"/>
      <c r="J40" s="66"/>
    </row>
    <row r="41" spans="2:10" ht="12.75">
      <c r="B41" s="68"/>
      <c r="I41" s="69"/>
      <c r="J41" s="69"/>
    </row>
    <row r="42" spans="2:10" ht="12.75">
      <c r="B42" s="68"/>
      <c r="I42" s="69"/>
      <c r="J42" s="69"/>
    </row>
    <row r="43" spans="2:10" ht="12.75">
      <c r="B43" s="58"/>
      <c r="I43" s="60"/>
      <c r="J43" s="60"/>
    </row>
    <row r="44" spans="2:10" ht="12.75">
      <c r="B44" s="58"/>
      <c r="I44" s="60"/>
      <c r="J44" s="60"/>
    </row>
    <row r="45" spans="2:10" ht="12.75">
      <c r="B45" s="58"/>
      <c r="I45" s="60"/>
      <c r="J45" s="60"/>
    </row>
    <row r="46" spans="2:10" ht="12.75">
      <c r="B46" s="58"/>
      <c r="I46" s="60"/>
      <c r="J46" s="60"/>
    </row>
    <row r="47" spans="2:10" ht="12.75">
      <c r="B47" s="58"/>
      <c r="I47" s="60"/>
      <c r="J47" s="60"/>
    </row>
    <row r="48" spans="2:10" ht="12.75">
      <c r="B48" s="58"/>
      <c r="C48" s="4"/>
      <c r="D48" s="4"/>
      <c r="E48" s="4"/>
      <c r="F48" s="4"/>
      <c r="G48" s="4"/>
      <c r="H48" s="4"/>
      <c r="I48" s="60"/>
      <c r="J48" s="60"/>
    </row>
  </sheetData>
  <mergeCells count="2">
    <mergeCell ref="H1:J1"/>
    <mergeCell ref="E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 Liston</cp:lastModifiedBy>
  <dcterms:created xsi:type="dcterms:W3CDTF">1996-10-14T23:33:28Z</dcterms:created>
  <dcterms:modified xsi:type="dcterms:W3CDTF">2011-03-30T05:40:48Z</dcterms:modified>
  <cp:category/>
  <cp:version/>
  <cp:contentType/>
  <cp:contentStatus/>
</cp:coreProperties>
</file>